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24120" windowHeight="12585"/>
  </bookViews>
  <sheets>
    <sheet name="Sheet1" sheetId="1" r:id="rId1"/>
  </sheets>
  <definedNames>
    <definedName name="_xlnm.Print_Area" localSheetId="0">Sheet1!$A$1:$M$34</definedName>
  </definedNames>
  <calcPr calcId="125725"/>
</workbook>
</file>

<file path=xl/calcChain.xml><?xml version="1.0" encoding="utf-8"?>
<calcChain xmlns="http://schemas.openxmlformats.org/spreadsheetml/2006/main">
  <c r="L18" i="1"/>
  <c r="L17"/>
  <c r="L16"/>
  <c r="L15"/>
  <c r="A5" l="1"/>
  <c r="A4"/>
  <c r="A3"/>
  <c r="A2"/>
</calcChain>
</file>

<file path=xl/sharedStrings.xml><?xml version="1.0" encoding="utf-8"?>
<sst xmlns="http://schemas.openxmlformats.org/spreadsheetml/2006/main" count="20" uniqueCount="20">
  <si>
    <t>V</t>
  </si>
  <si>
    <t>I</t>
  </si>
  <si>
    <t>1k</t>
  </si>
  <si>
    <t>10k</t>
  </si>
  <si>
    <r>
      <t>R</t>
    </r>
    <r>
      <rPr>
        <b/>
        <vertAlign val="subscript"/>
        <sz val="12"/>
        <color theme="1"/>
        <rFont val="Calibri"/>
        <family val="2"/>
        <scheme val="minor"/>
      </rPr>
      <t>L</t>
    </r>
  </si>
  <si>
    <t>Infinity                             3.22                     0</t>
  </si>
  <si>
    <t>10                                   .396                    .0396</t>
  </si>
  <si>
    <t>20                                   .72                      .036</t>
  </si>
  <si>
    <t>30                                   .99                      .033</t>
  </si>
  <si>
    <t>50                                   1.43                    .0286</t>
  </si>
  <si>
    <t>100                                  2.06                   .0206</t>
  </si>
  <si>
    <t>200                                  2.67                   .01335</t>
  </si>
  <si>
    <t>Pspice:</t>
  </si>
  <si>
    <t>RL</t>
  </si>
  <si>
    <t>vL</t>
  </si>
  <si>
    <t>iL</t>
  </si>
  <si>
    <t>500 Meg</t>
  </si>
  <si>
    <t>(6.9 nA)</t>
  </si>
  <si>
    <t>Our line of best fit was: y = -86.52x + 3.8457</t>
  </si>
  <si>
    <t>Resistance (ohms)    Voltage(V)    Load Current(A)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</si>
</sst>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Voltage vs Current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Sheet1!$B$1</c:f>
              <c:strCache>
                <c:ptCount val="1"/>
                <c:pt idx="0">
                  <c:v>V</c:v>
                </c:pt>
              </c:strCache>
            </c:strRef>
          </c:tx>
          <c:trendline>
            <c:trendlineType val="linear"/>
            <c:dispEq val="1"/>
            <c:trendlineLbl>
              <c:layout>
                <c:manualLayout>
                  <c:x val="0.22780708661417323"/>
                  <c:y val="0.20735017497812772"/>
                </c:manualLayout>
              </c:layout>
              <c:numFmt formatCode="General" sourceLinked="0"/>
            </c:trendlineLbl>
          </c:trendline>
          <c:xVal>
            <c:numRef>
              <c:f>Sheet1!$A$2:$A$5</c:f>
              <c:numCache>
                <c:formatCode>General</c:formatCode>
                <c:ptCount val="4"/>
                <c:pt idx="0">
                  <c:v>3.3600000000000005E-2</c:v>
                </c:pt>
                <c:pt idx="1">
                  <c:v>1.8499999999999999E-2</c:v>
                </c:pt>
                <c:pt idx="2">
                  <c:v>3.1900000000000001E-3</c:v>
                </c:pt>
                <c:pt idx="3">
                  <c:v>3.4699999999999998E-4</c:v>
                </c:pt>
              </c:numCache>
            </c:numRef>
          </c:xVal>
          <c:yVal>
            <c:numRef>
              <c:f>Sheet1!$B$2:$B$5</c:f>
              <c:numCache>
                <c:formatCode>General</c:formatCode>
                <c:ptCount val="4"/>
                <c:pt idx="0">
                  <c:v>0.34399999999999997</c:v>
                </c:pt>
                <c:pt idx="1">
                  <c:v>1.9059999999999999</c:v>
                </c:pt>
                <c:pt idx="2">
                  <c:v>3.1819999999999999</c:v>
                </c:pt>
                <c:pt idx="3">
                  <c:v>3.4209999999999998</c:v>
                </c:pt>
              </c:numCache>
            </c:numRef>
          </c:yVal>
          <c:smooth val="1"/>
        </c:ser>
        <c:axId val="43956096"/>
        <c:axId val="44048384"/>
      </c:scatterChart>
      <c:valAx>
        <c:axId val="439560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Current</a:t>
                </a:r>
              </a:p>
            </c:rich>
          </c:tx>
          <c:layout>
            <c:manualLayout>
              <c:xMode val="edge"/>
              <c:yMode val="edge"/>
              <c:x val="0.44775459317585331"/>
              <c:y val="0.887939632545932"/>
            </c:manualLayout>
          </c:layout>
        </c:title>
        <c:numFmt formatCode="General" sourceLinked="1"/>
        <c:majorTickMark val="none"/>
        <c:tickLblPos val="nextTo"/>
        <c:crossAx val="44048384"/>
        <c:crosses val="autoZero"/>
        <c:crossBetween val="midCat"/>
      </c:valAx>
      <c:valAx>
        <c:axId val="440483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43956096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PSpice:  Voltage vs Current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5873840769903769"/>
          <c:y val="0.1901738845144357"/>
          <c:w val="0.58608114610673656"/>
          <c:h val="0.55665062700495771"/>
        </c:manualLayout>
      </c:layout>
      <c:scatterChart>
        <c:scatterStyle val="smoothMarker"/>
        <c:ser>
          <c:idx val="0"/>
          <c:order val="0"/>
          <c:trendline>
            <c:trendlineType val="linear"/>
            <c:dispEq val="1"/>
            <c:trendlineLbl>
              <c:layout>
                <c:manualLayout>
                  <c:x val="0.22780708661417323"/>
                  <c:y val="0.20735017497812772"/>
                </c:manualLayout>
              </c:layout>
              <c:numFmt formatCode="General" sourceLinked="0"/>
            </c:trendlineLbl>
          </c:trendline>
          <c:xVal>
            <c:numRef>
              <c:f>Sheet1!$L$14:$L$19</c:f>
              <c:numCache>
                <c:formatCode>General</c:formatCode>
                <c:ptCount val="6"/>
                <c:pt idx="0">
                  <c:v>0</c:v>
                </c:pt>
                <c:pt idx="1">
                  <c:v>3.3799999999999998E-3</c:v>
                </c:pt>
                <c:pt idx="2">
                  <c:v>2.5000000000000001E-2</c:v>
                </c:pt>
                <c:pt idx="3">
                  <c:v>3.6200000000000003E-2</c:v>
                </c:pt>
                <c:pt idx="4">
                  <c:v>5.6000000000000008E-2</c:v>
                </c:pt>
                <c:pt idx="5">
                  <c:v>6.3E-2</c:v>
                </c:pt>
              </c:numCache>
            </c:numRef>
          </c:xVal>
          <c:yVal>
            <c:numRef>
              <c:f>Sheet1!$K$14:$K$19</c:f>
              <c:numCache>
                <c:formatCode>General</c:formatCode>
                <c:ptCount val="6"/>
                <c:pt idx="0">
                  <c:v>3.45</c:v>
                </c:pt>
                <c:pt idx="1">
                  <c:v>3.38</c:v>
                </c:pt>
                <c:pt idx="2">
                  <c:v>2.5</c:v>
                </c:pt>
                <c:pt idx="3">
                  <c:v>1.81</c:v>
                </c:pt>
                <c:pt idx="4">
                  <c:v>0.56000000000000005</c:v>
                </c:pt>
                <c:pt idx="5">
                  <c:v>6.3E-2</c:v>
                </c:pt>
              </c:numCache>
            </c:numRef>
          </c:yVal>
          <c:smooth val="1"/>
        </c:ser>
        <c:axId val="46129920"/>
        <c:axId val="119251328"/>
      </c:scatterChart>
      <c:valAx>
        <c:axId val="461299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Current</a:t>
                </a:r>
              </a:p>
            </c:rich>
          </c:tx>
          <c:layout>
            <c:manualLayout>
              <c:xMode val="edge"/>
              <c:yMode val="edge"/>
              <c:x val="0.44775459317585342"/>
              <c:y val="0.88793963254593222"/>
            </c:manualLayout>
          </c:layout>
        </c:title>
        <c:numFmt formatCode="General" sourceLinked="1"/>
        <c:majorTickMark val="none"/>
        <c:tickLblPos val="nextTo"/>
        <c:crossAx val="119251328"/>
        <c:crosses val="autoZero"/>
        <c:crossBetween val="midCat"/>
      </c:valAx>
      <c:valAx>
        <c:axId val="1192513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Voltage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46129920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100012</xdr:rowOff>
    </xdr:from>
    <xdr:to>
      <xdr:col>7</xdr:col>
      <xdr:colOff>304800</xdr:colOff>
      <xdr:row>19</xdr:row>
      <xdr:rowOff>176212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172910</xdr:colOff>
      <xdr:row>4</xdr:row>
      <xdr:rowOff>183832</xdr:rowOff>
    </xdr:from>
    <xdr:ext cx="1063879" cy="264560"/>
    <xdr:sp macro="" textlink="">
      <xdr:nvSpPr>
        <xdr:cNvPr id="6" name="TextBox 5"/>
        <xdr:cNvSpPr txBox="1"/>
      </xdr:nvSpPr>
      <xdr:spPr>
        <a:xfrm>
          <a:off x="4440110" y="945832"/>
          <a:ext cx="106387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5</xdr:col>
      <xdr:colOff>219075</xdr:colOff>
      <xdr:row>19</xdr:row>
      <xdr:rowOff>66675</xdr:rowOff>
    </xdr:from>
    <xdr:to>
      <xdr:col>12</xdr:col>
      <xdr:colOff>523875</xdr:colOff>
      <xdr:row>33</xdr:row>
      <xdr:rowOff>142875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C25" sqref="C25"/>
    </sheetView>
  </sheetViews>
  <sheetFormatPr defaultRowHeight="15"/>
  <sheetData>
    <row r="1" spans="1:13" ht="18.75">
      <c r="A1" s="1" t="s">
        <v>1</v>
      </c>
      <c r="B1" s="1" t="s">
        <v>0</v>
      </c>
      <c r="C1" s="1" t="s">
        <v>4</v>
      </c>
      <c r="I1" t="s">
        <v>19</v>
      </c>
    </row>
    <row r="2" spans="1:13">
      <c r="A2" s="2">
        <f>33.6*10^-3</f>
        <v>3.3600000000000005E-2</v>
      </c>
      <c r="B2" s="2">
        <v>0.34399999999999997</v>
      </c>
      <c r="C2" s="5">
        <v>10</v>
      </c>
      <c r="I2" t="s">
        <v>5</v>
      </c>
    </row>
    <row r="3" spans="1:13">
      <c r="A3" s="3">
        <f>18.5*10^-3</f>
        <v>1.8499999999999999E-2</v>
      </c>
      <c r="B3" s="3">
        <v>1.9059999999999999</v>
      </c>
      <c r="C3" s="6">
        <v>100</v>
      </c>
      <c r="I3" t="s">
        <v>6</v>
      </c>
    </row>
    <row r="4" spans="1:13">
      <c r="A4" s="3">
        <f>3.19*10^-3</f>
        <v>3.1900000000000001E-3</v>
      </c>
      <c r="B4" s="3">
        <v>3.1819999999999999</v>
      </c>
      <c r="C4" s="6" t="s">
        <v>2</v>
      </c>
      <c r="I4" t="s">
        <v>7</v>
      </c>
    </row>
    <row r="5" spans="1:13">
      <c r="A5" s="4">
        <f>0.347*10^-3</f>
        <v>3.4699999999999998E-4</v>
      </c>
      <c r="B5" s="4">
        <v>3.4209999999999998</v>
      </c>
      <c r="C5" s="7" t="s">
        <v>3</v>
      </c>
      <c r="I5" t="s">
        <v>8</v>
      </c>
    </row>
    <row r="6" spans="1:13">
      <c r="I6" t="s">
        <v>9</v>
      </c>
    </row>
    <row r="7" spans="1:13">
      <c r="I7" t="s">
        <v>10</v>
      </c>
    </row>
    <row r="8" spans="1:13">
      <c r="I8" t="s">
        <v>11</v>
      </c>
    </row>
    <row r="10" spans="1:13">
      <c r="I10" t="s">
        <v>18</v>
      </c>
    </row>
    <row r="12" spans="1:13">
      <c r="J12" s="8" t="s">
        <v>12</v>
      </c>
    </row>
    <row r="13" spans="1:13">
      <c r="J13" t="s">
        <v>13</v>
      </c>
      <c r="K13" t="s">
        <v>14</v>
      </c>
      <c r="L13" t="s">
        <v>15</v>
      </c>
    </row>
    <row r="14" spans="1:13">
      <c r="J14" t="s">
        <v>16</v>
      </c>
      <c r="K14">
        <v>3.45</v>
      </c>
      <c r="L14">
        <v>0</v>
      </c>
      <c r="M14" t="s">
        <v>17</v>
      </c>
    </row>
    <row r="15" spans="1:13">
      <c r="J15">
        <v>1000</v>
      </c>
      <c r="K15">
        <v>3.38</v>
      </c>
      <c r="L15">
        <f>3.38/1000</f>
        <v>3.3799999999999998E-3</v>
      </c>
    </row>
    <row r="16" spans="1:13">
      <c r="J16">
        <v>100</v>
      </c>
      <c r="K16">
        <v>2.5</v>
      </c>
      <c r="L16">
        <f>2.5/100</f>
        <v>2.5000000000000001E-2</v>
      </c>
    </row>
    <row r="17" spans="10:12">
      <c r="J17">
        <v>50</v>
      </c>
      <c r="K17">
        <v>1.81</v>
      </c>
      <c r="L17">
        <f>1.81/50</f>
        <v>3.6200000000000003E-2</v>
      </c>
    </row>
    <row r="18" spans="10:12">
      <c r="J18">
        <v>10</v>
      </c>
      <c r="K18">
        <v>0.56000000000000005</v>
      </c>
      <c r="L18">
        <f>0.56/10</f>
        <v>5.6000000000000008E-2</v>
      </c>
    </row>
    <row r="19" spans="10:12">
      <c r="J19">
        <v>1</v>
      </c>
      <c r="K19">
        <v>6.3E-2</v>
      </c>
      <c r="L19">
        <v>6.3E-2</v>
      </c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Bucknell Library and 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"Library &amp; IT"</dc:creator>
  <cp:lastModifiedBy>Kozick Richard J</cp:lastModifiedBy>
  <dcterms:created xsi:type="dcterms:W3CDTF">2011-09-22T19:34:21Z</dcterms:created>
  <dcterms:modified xsi:type="dcterms:W3CDTF">2011-09-23T18:11:36Z</dcterms:modified>
</cp:coreProperties>
</file>